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ng\Niên Giám\2019-2020\"/>
    </mc:Choice>
  </mc:AlternateContent>
  <xr:revisionPtr revIDLastSave="0" documentId="13_ncr:1_{2975640F-3F8F-4167-B7AF-FF304EE38C22}" xr6:coauthVersionLast="47" xr6:coauthVersionMax="47" xr10:uidLastSave="{00000000-0000-0000-0000-000000000000}"/>
  <bookViews>
    <workbookView xWindow="-120" yWindow="-120" windowWidth="29040" windowHeight="15840" xr2:uid="{EB618F7D-1448-4D00-92C8-2264152DB6E5}"/>
  </bookViews>
  <sheets>
    <sheet name="Sheet1" sheetId="1" r:id="rId1"/>
  </sheets>
  <externalReferences>
    <externalReference r:id="rId2"/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C21" i="1"/>
  <c r="B21" i="1"/>
  <c r="C20" i="1"/>
  <c r="B20" i="1"/>
  <c r="F19" i="1"/>
  <c r="C18" i="1"/>
  <c r="B18" i="1"/>
  <c r="C17" i="1"/>
  <c r="B17" i="1"/>
  <c r="C16" i="1"/>
  <c r="B16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</calcChain>
</file>

<file path=xl/sharedStrings.xml><?xml version="1.0" encoding="utf-8"?>
<sst xmlns="http://schemas.openxmlformats.org/spreadsheetml/2006/main" count="35" uniqueCount="32">
  <si>
    <t xml:space="preserve">Tên chỉ tiêu - Name of Indicators </t>
  </si>
  <si>
    <t>1. Số bác sỹ cho 10000 dân - Number of Medicine Doctors per 10000 persons</t>
  </si>
  <si>
    <t>3. Tỷ lệ thôn bản có nhân viên y tế (%) Percentage of village having VHW</t>
  </si>
  <si>
    <t>&gt;90</t>
  </si>
  <si>
    <t>5. Tỷ lệ TYT xã có hộ sinh hoặc YSSN (%) Percentage of TYT having midwife or Pediatric</t>
  </si>
  <si>
    <t>&gt;95</t>
  </si>
  <si>
    <t>6. Số giường bệnh bệnh viện trên 10000 dân Number of beds per 10000 inhabitants</t>
  </si>
  <si>
    <t xml:space="preserve">Trong đó: Số giường bệnh viện ngoài công lập In which: Private hospital: </t>
  </si>
  <si>
    <t>9. Tỷ lệ dân số tham gia bảo hiểm y tế Percentage of the population participating in health insurance</t>
  </si>
  <si>
    <t>&gt;80</t>
  </si>
  <si>
    <t>10. Tuổi kỳ vọng sống vào lúc được sinh ra (năm) – Life expectancy at birth (year)</t>
  </si>
  <si>
    <t>46*</t>
  </si>
  <si>
    <t>14. Quy mô dân số - Population (‘000000)</t>
  </si>
  <si>
    <t>17. Tỷ số giới tính khi sinh - Sex ratio at birth</t>
  </si>
  <si>
    <t>19. Tỷ lệ nhiễm HIV/AIDs trong cộng đồng (%) - HIV&amp;AID rate (%)</t>
  </si>
  <si>
    <t>&lt;0.3</t>
  </si>
  <si>
    <t>&lt;0,3</t>
  </si>
  <si>
    <t>2. Số dược sỹ ĐH 10000 dân  Number of  Pharmacists  per 10000 persons</t>
  </si>
  <si>
    <t>4. Tỷ lệ TYT xã có bác sỹ (%)  Percentage of TYT having Medicine Doctor</t>
  </si>
  <si>
    <t xml:space="preserve">7. Tỷ lệ % tiêm chủng đầy đủ cho trẻ em&lt;1 tuổi Percentage of children &lt;1 year were fully vaccinated </t>
  </si>
  <si>
    <t>8. Tỷ lệ % xã đạt chuẩn quốc gia về y tế xã  2011-2020 Percentage of villages reaching national criteria of  commune health</t>
  </si>
  <si>
    <t xml:space="preserve">11. Tỷ số tử vong mẹ (trên 100000 trẻ đẻ ra sống) – Maternal mortality ratio (per 100000 live births) </t>
  </si>
  <si>
    <t>16. Tốc độ tăng dân số (%)                                  Population Growth  Rate (%)</t>
  </si>
  <si>
    <t xml:space="preserve">18. Tỷ lệ suy dinh dưỡng của trẻ em dưới 5 tuổi (%) – Underweight malnutrition rate of children under 5 year old (%) </t>
  </si>
  <si>
    <r>
      <t xml:space="preserve">1.1. CHỈ TIÊU MỤC TIÊU
</t>
    </r>
    <r>
      <rPr>
        <i/>
        <sz val="12"/>
        <rFont val="Times New Roman"/>
        <family val="1"/>
      </rPr>
      <t>TARGET INDICATORS</t>
    </r>
  </si>
  <si>
    <t>12. Tỷ suất chết trẻ em dưới 1 tuổi – IMR (%0)</t>
  </si>
  <si>
    <t>13. Tỷ suất chết trẻ em&lt;5 tuổi – Under 5 age mortality rate ( Child Mortality Rate (CMR); %0)</t>
  </si>
  <si>
    <t>15. Mức giảm tỷ lệ sinh (%0) - Decrease of birth rate (%0)</t>
  </si>
  <si>
    <r>
      <t xml:space="preserve">Thực hiện
</t>
    </r>
    <r>
      <rPr>
        <i/>
        <sz val="12"/>
        <color theme="1"/>
        <rFont val="Times New Roman"/>
        <family val="1"/>
      </rPr>
      <t>Implemented target 2019</t>
    </r>
  </si>
  <si>
    <r>
      <t xml:space="preserve">Thực hiện
</t>
    </r>
    <r>
      <rPr>
        <i/>
        <sz val="12"/>
        <color theme="1"/>
        <rFont val="Times New Roman"/>
        <family val="1"/>
      </rPr>
      <t>Implemented target 2020</t>
    </r>
  </si>
  <si>
    <r>
      <t xml:space="preserve">Mục tiêu đến năm 2020
</t>
    </r>
    <r>
      <rPr>
        <i/>
        <sz val="12"/>
        <color theme="1"/>
        <rFont val="Times New Roman"/>
        <family val="1"/>
      </rPr>
      <t>Target to 2020</t>
    </r>
  </si>
  <si>
    <r>
      <t xml:space="preserve">Mục tiêu đến năm 2025
</t>
    </r>
    <r>
      <rPr>
        <i/>
        <sz val="12"/>
        <color theme="1"/>
        <rFont val="Times New Roman"/>
        <family val="1"/>
      </rPr>
      <t>Target to 2025**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</si>
</sst>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000000000"/>
  </numFmts>
  <fonts count="8">
    <font>
      <sz val="11"/>
      <color theme="1"/>
      <name val="Calibri"/>
      <family val="2"/>
      <scheme val="minor"/>
    </font>
    <font>
      <sz val="10"/>
      <name val="Palatino Linotype"/>
      <charset val="134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horizontal="left" wrapText="1"/>
    </xf>
    <xf numFmtId="0" fontId="4" fillId="0" borderId="0" xfId="1" applyFont="1"/>
    <xf numFmtId="0" fontId="5" fillId="0" borderId="0" xfId="0" applyFont="1"/>
    <xf numFmtId="0" fontId="2" fillId="0" borderId="0" xfId="1" applyFont="1" applyAlignment="1">
      <alignment horizontal="left" wrapText="1"/>
    </xf>
    <xf numFmtId="0" fontId="2" fillId="0" borderId="0" xfId="1" applyFont="1"/>
    <xf numFmtId="165" fontId="4" fillId="0" borderId="0" xfId="1" applyNumberFormat="1" applyFont="1"/>
    <xf numFmtId="4" fontId="4" fillId="0" borderId="0" xfId="1" applyNumberFormat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left"/>
    </xf>
    <xf numFmtId="0" fontId="3" fillId="0" borderId="0" xfId="1" applyFont="1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wrapText="1"/>
    </xf>
    <xf numFmtId="2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2" fontId="5" fillId="2" borderId="1" xfId="1" applyNumberFormat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Border="1" applyAlignment="1">
      <alignment horizontal="right" vertical="center"/>
    </xf>
    <xf numFmtId="4" fontId="5" fillId="0" borderId="1" xfId="1" applyNumberFormat="1" applyFont="1" applyBorder="1" applyAlignment="1">
      <alignment horizontal="right" vertical="center"/>
    </xf>
  </cellXfs>
  <cellStyles count="2">
    <cellStyle name="Normal" xfId="0" builtinId="0"/>
    <cellStyle name="Normal_NG2009" xfId="1" xr:uid="{BF148615-8365-40F9-B88F-F0661CEAA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GTK%20YT%202019-2020%20&#273;i&#7879;n%20t&#7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QA%20Ni&#234;n%20gi&#225;m%202017/10082020%20NGTK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d_2012/new/Niengiam2015/NG2015_27.07.2017_A.N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lot"/>
      <sheetName val="pl"/>
      <sheetName val="mucluc"/>
      <sheetName val="tenPhan"/>
      <sheetName val="1.1"/>
      <sheetName val="1.2"/>
      <sheetName val="1.3"/>
      <sheetName val="1.3b"/>
      <sheetName val="1.4"/>
      <sheetName val="1.4b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1.21"/>
      <sheetName val="1.22"/>
      <sheetName val="1.23"/>
      <sheetName val="1.24"/>
      <sheetName val="tenPhan (2)"/>
      <sheetName val="2.1"/>
      <sheetName val="2.2"/>
      <sheetName val="2.3"/>
      <sheetName val="2.4"/>
      <sheetName val="2.5"/>
      <sheetName val="2.6"/>
      <sheetName val="2.7"/>
      <sheetName val="2.7b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2b"/>
      <sheetName val="2.22c"/>
      <sheetName val="2.23 "/>
      <sheetName val="2.24"/>
      <sheetName val="2.24b"/>
      <sheetName val="2.24c"/>
      <sheetName val="2.25"/>
      <sheetName val="2.26"/>
      <sheetName val="2.27"/>
      <sheetName val="2.28"/>
      <sheetName val="2.29"/>
      <sheetName val="2.30"/>
      <sheetName val="tenPhan (3)"/>
      <sheetName val="3.1"/>
      <sheetName val="3.2"/>
      <sheetName val="3.3"/>
      <sheetName val="3.4"/>
      <sheetName val="3.5"/>
      <sheetName val="3.6"/>
      <sheetName val="3.7"/>
      <sheetName val="3.8"/>
      <sheetName val="tenPhan (4)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tenPhan (5)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2b"/>
      <sheetName val="5.13"/>
      <sheetName val="5.13b"/>
      <sheetName val="5.14"/>
      <sheetName val="5.15"/>
      <sheetName val="5.16"/>
      <sheetName val="5.17"/>
      <sheetName val="tenPhan (6)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6.20"/>
      <sheetName val="6.21"/>
      <sheetName val="6.22"/>
      <sheetName val="6.23"/>
      <sheetName val="6.24"/>
      <sheetName val="6.25"/>
      <sheetName val="6.26"/>
      <sheetName val="6.27"/>
      <sheetName val="6.28"/>
      <sheetName val="6.29"/>
      <sheetName val="6.30"/>
      <sheetName val="6.31"/>
      <sheetName val="6.32"/>
      <sheetName val="6.33"/>
      <sheetName val="1718 Xu huong 1"/>
      <sheetName val="1718 xu huong 2"/>
      <sheetName val="17 ChuongTQ"/>
      <sheetName val="18 ChuongTQ"/>
      <sheetName val="17 CHUONG 6V"/>
      <sheetName val="18 Chuong 6V"/>
      <sheetName val="17 MAC TQ"/>
      <sheetName val="18 Mac TQ"/>
      <sheetName val="17 MAC 6V"/>
      <sheetName val="18 Mac 6V"/>
      <sheetName val="17 CHET TQ"/>
      <sheetName val="18 Chet TQ"/>
      <sheetName val="17 CHET 6V"/>
      <sheetName val="18 Chet 6V"/>
      <sheetName val="tenPhan (7)"/>
      <sheetName val="7.1"/>
      <sheetName val="7.2"/>
      <sheetName val="7.3"/>
      <sheetName val="7.4 "/>
      <sheetName val="7.5"/>
      <sheetName val="7.6 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8"/>
      <sheetName val="7.19"/>
      <sheetName val="7.20"/>
      <sheetName val="7.21"/>
      <sheetName val="7.22"/>
      <sheetName val="7.23"/>
      <sheetName val="7.24"/>
      <sheetName val="7.25"/>
      <sheetName val="7.26 "/>
      <sheetName val="7.27"/>
      <sheetName val="7.28"/>
      <sheetName val="7.29"/>
      <sheetName val="7.30"/>
      <sheetName val="7.31"/>
      <sheetName val="7.32 "/>
      <sheetName val="7.33"/>
      <sheetName val="7.34"/>
      <sheetName val="7.35"/>
      <sheetName val="7.36"/>
      <sheetName val="7.37"/>
      <sheetName val="7.38"/>
      <sheetName val="7.39"/>
      <sheetName val="7.40"/>
      <sheetName val="7.41"/>
      <sheetName val="7.42"/>
      <sheetName val="7.43"/>
      <sheetName val="7.44"/>
      <sheetName val="7.45"/>
      <sheetName val="tenphan(8)"/>
      <sheetName val="tenPhan (9)"/>
      <sheetName val="9.1"/>
      <sheetName val="9.2"/>
      <sheetName val="9.3"/>
      <sheetName val="9.4"/>
      <sheetName val="9.5"/>
      <sheetName val="9.6"/>
      <sheetName val="9.7"/>
      <sheetName val="9.8"/>
      <sheetName val="9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B28">
            <v>1.1499999999999999</v>
          </cell>
        </row>
      </sheetData>
      <sheetData sheetId="13"/>
      <sheetData sheetId="14"/>
      <sheetData sheetId="15"/>
      <sheetData sheetId="16">
        <row r="7">
          <cell r="C7">
            <v>97582.69</v>
          </cell>
        </row>
      </sheetData>
      <sheetData sheetId="17"/>
      <sheetData sheetId="18"/>
      <sheetData sheetId="19"/>
      <sheetData sheetId="20">
        <row r="4">
          <cell r="D4">
            <v>112.06</v>
          </cell>
        </row>
      </sheetData>
      <sheetData sheetId="21"/>
      <sheetData sheetId="22">
        <row r="6">
          <cell r="C6">
            <v>13.9</v>
          </cell>
          <cell r="E6">
            <v>22.3</v>
          </cell>
          <cell r="F6">
            <v>73.599999999999994</v>
          </cell>
          <cell r="G6">
            <v>73.7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5">
          <cell r="D5">
            <v>89.1</v>
          </cell>
        </row>
      </sheetData>
      <sheetData sheetId="36">
        <row r="6">
          <cell r="D6">
            <v>90.85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6">
          <cell r="E6">
            <v>9.06191700178268</v>
          </cell>
          <cell r="F6">
            <v>9.8117480682912799</v>
          </cell>
        </row>
        <row r="9">
          <cell r="E9">
            <v>2.8788192860992501</v>
          </cell>
          <cell r="F9">
            <v>2.8458117275727099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C4">
            <v>89.225649788650102</v>
          </cell>
          <cell r="D4">
            <v>96.124806695169696</v>
          </cell>
          <cell r="E4">
            <v>85.700152891447104</v>
          </cell>
        </row>
      </sheetData>
      <sheetData sheetId="61">
        <row r="4">
          <cell r="C4">
            <v>87.714722546991595</v>
          </cell>
          <cell r="D4">
            <v>94.502902757619694</v>
          </cell>
          <cell r="E4">
            <v>90.9517870312078</v>
          </cell>
        </row>
      </sheetData>
      <sheetData sheetId="62">
        <row r="4">
          <cell r="F4">
            <v>98.584999357349005</v>
          </cell>
        </row>
      </sheetData>
      <sheetData sheetId="63">
        <row r="4">
          <cell r="F4">
            <v>98.576911158256095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4">
          <cell r="D4">
            <v>11.6</v>
          </cell>
        </row>
      </sheetData>
      <sheetData sheetId="78"/>
      <sheetData sheetId="79"/>
      <sheetData sheetId="80"/>
      <sheetData sheetId="81">
        <row r="21">
          <cell r="F21">
            <v>94.3</v>
          </cell>
          <cell r="G21">
            <v>96.8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lot"/>
      <sheetName val="pl"/>
      <sheetName val="mucluc"/>
      <sheetName val="tenPhan"/>
      <sheetName val="ng17_1L "/>
      <sheetName val="ng17_2L"/>
      <sheetName val="ng17_3L"/>
      <sheetName val="ng17_3L1"/>
      <sheetName val="ng17_4L"/>
      <sheetName val="ng17_5L"/>
      <sheetName val="ng17_6L"/>
      <sheetName val="ng17_6aL"/>
      <sheetName val="ng17_6bL"/>
      <sheetName val="ng17_6cL"/>
      <sheetName val="ng17_7L"/>
      <sheetName val="ng17_8L"/>
      <sheetName val="ng17_9L"/>
      <sheetName val="ng17_9aL"/>
      <sheetName val="ten Phan 2"/>
      <sheetName val="ng17_10NgaTCSN"/>
      <sheetName val="ng17_11NgaTCSN"/>
      <sheetName val="ng17_BHYT1"/>
      <sheetName val="ng17_BHYT2"/>
      <sheetName val="ng17_13L"/>
      <sheetName val="ng17_14L"/>
      <sheetName val="ng17_15L"/>
      <sheetName val="ng17_16m"/>
      <sheetName val="ng17_17m"/>
      <sheetName val="ng17_16tnL"/>
      <sheetName val="ng17_18l"/>
      <sheetName val="ng17_19L"/>
      <sheetName val="ng17_20qa"/>
      <sheetName val="ng17_20nuM"/>
      <sheetName val="ng17_YTxaM"/>
      <sheetName val="ng17_YTTB M"/>
      <sheetName val="ng17_duocM"/>
      <sheetName val="ng17_duocaM"/>
      <sheetName val="ng17_dtao1QA"/>
      <sheetName val="ng17_dtao2QA"/>
      <sheetName val="ng17_dtao4QA"/>
      <sheetName val="ten Phan 3"/>
      <sheetName val="ng17_24L"/>
      <sheetName val="ng17_25L"/>
      <sheetName val="ng17_26L"/>
      <sheetName val="ng15_25L tunhan"/>
      <sheetName val="ng15_26L tunhan"/>
      <sheetName val="ng18_26aDA"/>
      <sheetName val="ten Phan 4"/>
      <sheetName val="ng17_27Đ"/>
      <sheetName val="ng17_27aĐ"/>
      <sheetName val="ng17_28Đ"/>
      <sheetName val="ng17_29Đ"/>
      <sheetName val="ng17_30Đ"/>
      <sheetName val="ng17_31Đ"/>
      <sheetName val="TEN PHAN 5"/>
      <sheetName val="ng17_32HH"/>
      <sheetName val="ng17_33HH"/>
      <sheetName val="ng17_34H"/>
      <sheetName val="ng17_35aL"/>
      <sheetName val="ng17_35bL"/>
      <sheetName val="ng17_BPTT1H"/>
      <sheetName val="ng17_BPTT2H"/>
      <sheetName val="ng17_36HH"/>
      <sheetName val="ng17_37HH"/>
      <sheetName val="ng17_HH"/>
      <sheetName val="bume2017HH"/>
      <sheetName val="ten Phan 6"/>
      <sheetName val="ng17_38Đ"/>
      <sheetName val="ng17_39Đ"/>
      <sheetName val="ng17_40Đ"/>
      <sheetName val="ng17_41A"/>
      <sheetName val="ng17_42Đ"/>
      <sheetName val="ng17_43Đ"/>
      <sheetName val="ng16_44A"/>
      <sheetName val="ng17_45A"/>
      <sheetName val="ng17_46A"/>
      <sheetName val="ng17_47A"/>
      <sheetName val="ng17_47Anew"/>
      <sheetName val="ng17_48A"/>
      <sheetName val="ng17_TthanDA"/>
      <sheetName val="ATTP1_17A"/>
      <sheetName val="ATTP2_17A"/>
      <sheetName val="ATTP6t_17A"/>
      <sheetName val="tntt1_17DA"/>
      <sheetName val="tntt1_17DA2"/>
      <sheetName val="TNTT2_17DA"/>
      <sheetName val="YTLĐ1_15DA"/>
      <sheetName val="YTLĐ2_15DA"/>
      <sheetName val="TEN PHAN 7"/>
      <sheetName val="Xu huong 1"/>
      <sheetName val="xu huong 2"/>
      <sheetName val="ChuongTQ"/>
      <sheetName val="Chuong 6V"/>
      <sheetName val="Mac TQ"/>
      <sheetName val="Mac 6V"/>
      <sheetName val="Chet TQ"/>
      <sheetName val="Chet 6V"/>
      <sheetName val="ten phan 8"/>
      <sheetName val="ten phan 9"/>
      <sheetName val="ng16_PL1N"/>
      <sheetName val="ng17_PL2N"/>
      <sheetName val="ng16_PL3"/>
      <sheetName val="ng17_PL4"/>
      <sheetName val="ng13_PL5"/>
      <sheetName val="ng15_PL6"/>
      <sheetName val="ng14_PL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D13">
            <v>1.05992657648567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>
        <row r="7">
          <cell r="C7">
            <v>93677.6</v>
          </cell>
        </row>
      </sheetData>
      <sheetData sheetId="11" refreshError="1"/>
      <sheetData sheetId="12" refreshError="1">
        <row r="30">
          <cell r="E30" t="str">
            <v>112,1</v>
          </cell>
        </row>
      </sheetData>
      <sheetData sheetId="13" refreshError="1"/>
      <sheetData sheetId="14" refreshError="1">
        <row r="5">
          <cell r="C5">
            <v>14.4</v>
          </cell>
          <cell r="F5">
            <v>21.5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D3">
            <v>13.4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14_1L"/>
      <sheetName val="ng14_2L"/>
      <sheetName val="ng15_3L"/>
      <sheetName val="ng15_3L1"/>
      <sheetName val="ng15_4L"/>
      <sheetName val="ng14_5L"/>
      <sheetName val="ng15_6L"/>
      <sheetName val="ng15_6aL"/>
      <sheetName val="ng15_6bL"/>
      <sheetName val="ng15_6cL"/>
      <sheetName val="ng15_7L"/>
      <sheetName val="ng14_8L"/>
      <sheetName val="ng15_9L"/>
      <sheetName val="ng15_9aL"/>
      <sheetName val="ng15_10NgaTCSN"/>
      <sheetName val="ng15_11NgaTCSN"/>
      <sheetName val="ng15_12M"/>
      <sheetName val="ng14_BHYT1_M"/>
      <sheetName val="ng14_BHYT2_M"/>
      <sheetName val="ng15_13L"/>
      <sheetName val="ng15_14L"/>
      <sheetName val="ng15_15L"/>
      <sheetName val="ng15_16m"/>
      <sheetName val="ng15_17m"/>
      <sheetName val="ng15_16tnL"/>
      <sheetName val="ng15_18Van"/>
      <sheetName val="ng15_19V"/>
      <sheetName val="ng15_20M"/>
      <sheetName val="ng15_20nuM"/>
      <sheetName val="ng15_YTxaM da sua"/>
      <sheetName val="ng15_YTTB M da sua"/>
      <sheetName val="ng14_duocM"/>
      <sheetName val="ng14_duocaM"/>
      <sheetName val="ng15_dtao1M"/>
      <sheetName val="ng15_dtao2M"/>
      <sheetName val="ng15_dtao3M"/>
      <sheetName val="ng15_dtao4M"/>
      <sheetName val="ng15_24L"/>
      <sheetName val="ng15_25L"/>
      <sheetName val="ng15_25L tunhan"/>
      <sheetName val="ng15_26L"/>
      <sheetName val="ng15_26L tunhan"/>
      <sheetName val="ng14_26aL"/>
      <sheetName val="ng15_27L"/>
      <sheetName val="ng15_27aL"/>
      <sheetName val="ng15_28L"/>
      <sheetName val="ng15_29L"/>
      <sheetName val="ng15_30L"/>
      <sheetName val="ng15_31L"/>
      <sheetName val="ng15_32H"/>
      <sheetName val="ng15_33H"/>
      <sheetName val="ng15_34H"/>
      <sheetName val="ng15_35aH"/>
      <sheetName val="ng15_35bH"/>
      <sheetName val="ng15_BPTT1H"/>
      <sheetName val="ng15_BPTT2H"/>
      <sheetName val="ng15_36H"/>
      <sheetName val="ng15_37H"/>
      <sheetName val="ng15_CSBMH"/>
      <sheetName val="bu me gio dau - vtk"/>
      <sheetName val="ng15_38A"/>
      <sheetName val="ng15_39A"/>
      <sheetName val="ng15_40A"/>
      <sheetName val="ng15_41A"/>
      <sheetName val="ng15_42A"/>
      <sheetName val="ng15_43A"/>
      <sheetName val="ng15_44A"/>
      <sheetName val="ng15_45A"/>
      <sheetName val="ng15_46A"/>
      <sheetName val="ng15_47A"/>
      <sheetName val="ng15_47Anew"/>
      <sheetName val="ng15_48A"/>
      <sheetName val="ng15_TthanN "/>
      <sheetName val="ATTP1_15A"/>
      <sheetName val="ATTP2_15A"/>
      <sheetName val="ATTP6t_15A"/>
      <sheetName val="tntt1_14L"/>
      <sheetName val="TNTT2_14L"/>
      <sheetName val="YTLĐ1"/>
      <sheetName val="YTLĐ2"/>
      <sheetName val="ng15_51L"/>
      <sheetName val="ng15_52L"/>
      <sheetName val="ng15_PL1N"/>
      <sheetName val="ng15_PL2N"/>
      <sheetName val="ng15_PL3"/>
      <sheetName val="ng14_PL4"/>
      <sheetName val="ng13_PL5"/>
      <sheetName val="ng14_PL6"/>
      <sheetName val="ng14_PL7"/>
      <sheetName val="pl"/>
      <sheetName val="sotran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1">
          <cell r="C31">
            <v>16.899999999999999</v>
          </cell>
        </row>
        <row r="34">
          <cell r="C34">
            <v>16.2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1D74A-A689-46BC-B67C-398552048B4F}">
  <dimension ref="A1:KQ29"/>
  <sheetViews>
    <sheetView tabSelected="1" workbookViewId="0">
      <selection sqref="A1:E1"/>
    </sheetView>
  </sheetViews>
  <sheetFormatPr defaultColWidth="10.42578125" defaultRowHeight="15.75"/>
  <cols>
    <col min="1" max="1" width="44" style="2" customWidth="1"/>
    <col min="2" max="2" width="27" style="2" customWidth="1"/>
    <col min="3" max="3" width="29" style="2" customWidth="1"/>
    <col min="4" max="4" width="26.7109375" style="2" customWidth="1"/>
    <col min="5" max="5" width="28.7109375" style="2" customWidth="1"/>
    <col min="6" max="6" width="16.5703125" style="2" customWidth="1"/>
    <col min="7" max="7" width="29.5703125" style="3" customWidth="1"/>
    <col min="8" max="303" width="10.42578125" style="3"/>
    <col min="304" max="16384" width="10.42578125" style="2"/>
  </cols>
  <sheetData>
    <row r="1" spans="1:6" ht="33" customHeight="1">
      <c r="A1" s="1" t="s">
        <v>24</v>
      </c>
      <c r="B1" s="1"/>
      <c r="C1" s="1"/>
      <c r="D1" s="1"/>
      <c r="E1" s="1"/>
    </row>
    <row r="2" spans="1:6">
      <c r="A2" s="4"/>
      <c r="B2" s="4"/>
      <c r="C2" s="4"/>
      <c r="D2" s="4"/>
      <c r="F2" s="5"/>
    </row>
    <row r="3" spans="1:6" ht="31.5">
      <c r="A3" s="12" t="s">
        <v>0</v>
      </c>
      <c r="B3" s="13" t="s">
        <v>28</v>
      </c>
      <c r="C3" s="13" t="s">
        <v>29</v>
      </c>
      <c r="D3" s="13" t="s">
        <v>30</v>
      </c>
      <c r="E3" s="13" t="s">
        <v>31</v>
      </c>
    </row>
    <row r="4" spans="1:6" ht="31.5">
      <c r="A4" s="14" t="s">
        <v>1</v>
      </c>
      <c r="B4" s="15">
        <f>'[1]2.18'!E6</f>
        <v>9.06191700178268</v>
      </c>
      <c r="C4" s="15">
        <f>'[1]2.18'!F6</f>
        <v>9.8117480682912799</v>
      </c>
      <c r="D4" s="16">
        <v>9</v>
      </c>
      <c r="E4" s="16">
        <v>10</v>
      </c>
    </row>
    <row r="5" spans="1:6" ht="31.5">
      <c r="A5" s="17" t="s">
        <v>17</v>
      </c>
      <c r="B5" s="15">
        <f>'[1]2.18'!E9</f>
        <v>2.8788192860992501</v>
      </c>
      <c r="C5" s="15">
        <f>'[1]2.18'!F9</f>
        <v>2.8458117275727099</v>
      </c>
      <c r="D5" s="16">
        <v>2.2000000000000002</v>
      </c>
      <c r="E5" s="16">
        <v>2.8</v>
      </c>
    </row>
    <row r="6" spans="1:6" ht="31.5">
      <c r="A6" s="17" t="s">
        <v>2</v>
      </c>
      <c r="B6" s="18">
        <f>'[1]2.27'!F4</f>
        <v>98.584999357349005</v>
      </c>
      <c r="C6" s="18">
        <f>'[1]2.28'!F4</f>
        <v>98.576911158256095</v>
      </c>
      <c r="D6" s="16" t="s">
        <v>3</v>
      </c>
      <c r="E6" s="16"/>
    </row>
    <row r="7" spans="1:6" ht="47.25">
      <c r="A7" s="19" t="s">
        <v>18</v>
      </c>
      <c r="B7" s="20">
        <f>'[1]2.25'!C4</f>
        <v>89.225649788650102</v>
      </c>
      <c r="C7" s="20">
        <f>'[1]2.26'!C4</f>
        <v>87.714722546991595</v>
      </c>
      <c r="D7" s="16">
        <v>90</v>
      </c>
      <c r="E7" s="16"/>
    </row>
    <row r="8" spans="1:6" ht="47.25">
      <c r="A8" s="17" t="s">
        <v>4</v>
      </c>
      <c r="B8" s="20">
        <f>'[1]2.25'!D4</f>
        <v>96.124806695169696</v>
      </c>
      <c r="C8" s="20">
        <f>'[1]2.26'!D4</f>
        <v>94.502902757619694</v>
      </c>
      <c r="D8" s="16" t="s">
        <v>5</v>
      </c>
      <c r="E8" s="16"/>
    </row>
    <row r="9" spans="1:6" ht="47.25">
      <c r="A9" s="17" t="s">
        <v>6</v>
      </c>
      <c r="B9" s="21" t="e">
        <f>'[1]2.8'!#REF!</f>
        <v>#REF!</v>
      </c>
      <c r="C9" s="21" t="e">
        <f>'[1]2.8'!#REF!</f>
        <v>#REF!</v>
      </c>
      <c r="D9" s="16">
        <v>25</v>
      </c>
      <c r="E9" s="16">
        <v>30</v>
      </c>
      <c r="F9" s="6"/>
    </row>
    <row r="10" spans="1:6" ht="31.5">
      <c r="A10" s="17" t="s">
        <v>7</v>
      </c>
      <c r="B10" s="22" t="e">
        <f>'[1]2.8'!#REF!</f>
        <v>#REF!</v>
      </c>
      <c r="C10" s="22" t="e">
        <f>'[1]2.8'!#REF!</f>
        <v>#REF!</v>
      </c>
      <c r="D10" s="16">
        <v>0.76</v>
      </c>
      <c r="E10" s="23">
        <v>0.1</v>
      </c>
      <c r="F10" s="7"/>
    </row>
    <row r="11" spans="1:6" ht="47.25">
      <c r="A11" s="17" t="s">
        <v>19</v>
      </c>
      <c r="B11" s="20">
        <f>'[1]4.6'!F21</f>
        <v>94.3</v>
      </c>
      <c r="C11" s="20">
        <f>'[1]4.6'!G21</f>
        <v>96.8</v>
      </c>
      <c r="D11" s="16" t="s">
        <v>3</v>
      </c>
      <c r="E11" s="16" t="s">
        <v>5</v>
      </c>
    </row>
    <row r="12" spans="1:6" ht="63">
      <c r="A12" s="17" t="s">
        <v>20</v>
      </c>
      <c r="B12" s="20">
        <f>'[1]2.25'!E4</f>
        <v>85.700152891447104</v>
      </c>
      <c r="C12" s="20">
        <f>'[1]2.26'!E4</f>
        <v>90.9517870312078</v>
      </c>
      <c r="D12" s="16">
        <v>80</v>
      </c>
      <c r="E12" s="16"/>
    </row>
    <row r="13" spans="1:6" ht="47.25">
      <c r="A13" s="17" t="s">
        <v>8</v>
      </c>
      <c r="B13" s="24">
        <f>'[1]2.5'!D5</f>
        <v>89.1</v>
      </c>
      <c r="C13" s="24">
        <f>'[1]2.6'!D6</f>
        <v>90.85</v>
      </c>
      <c r="D13" s="16" t="s">
        <v>9</v>
      </c>
      <c r="E13" s="16">
        <v>95</v>
      </c>
    </row>
    <row r="14" spans="1:6" ht="31.5">
      <c r="A14" s="17" t="s">
        <v>10</v>
      </c>
      <c r="B14" s="16">
        <f>'[1]1.17'!F6</f>
        <v>73.599999999999994</v>
      </c>
      <c r="C14" s="16">
        <f>'[1]1.17'!G6</f>
        <v>73.7</v>
      </c>
      <c r="D14" s="16">
        <v>75</v>
      </c>
      <c r="E14" s="16">
        <v>74.5</v>
      </c>
    </row>
    <row r="15" spans="1:6" ht="47.25">
      <c r="A15" s="17" t="s">
        <v>21</v>
      </c>
      <c r="B15" s="16" t="s">
        <v>11</v>
      </c>
      <c r="C15" s="16" t="s">
        <v>11</v>
      </c>
      <c r="D15" s="16">
        <v>52</v>
      </c>
      <c r="E15" s="16"/>
    </row>
    <row r="16" spans="1:6" ht="31.5">
      <c r="A16" s="17" t="s">
        <v>25</v>
      </c>
      <c r="B16" s="16">
        <f>[2]ng17_7L!C5</f>
        <v>14.4</v>
      </c>
      <c r="C16" s="16">
        <f>'[1]1.17'!C6</f>
        <v>13.9</v>
      </c>
      <c r="D16" s="16">
        <v>11</v>
      </c>
      <c r="E16" s="16">
        <v>12.5</v>
      </c>
    </row>
    <row r="17" spans="1:303" ht="47.25">
      <c r="A17" s="17" t="s">
        <v>26</v>
      </c>
      <c r="B17" s="16">
        <f>[2]ng17_7L!F5</f>
        <v>21.5</v>
      </c>
      <c r="C17" s="16">
        <f>'[1]1.17'!E6</f>
        <v>22.3</v>
      </c>
      <c r="D17" s="16">
        <v>16</v>
      </c>
      <c r="E17" s="16">
        <v>18.5</v>
      </c>
    </row>
    <row r="18" spans="1:303" ht="31.5">
      <c r="A18" s="17" t="s">
        <v>12</v>
      </c>
      <c r="B18" s="18">
        <f>[2]ng17_6L!C7/1000</f>
        <v>93.677600000000012</v>
      </c>
      <c r="C18" s="18">
        <f>'[1]1.11'!C7/1000</f>
        <v>97.582689999999999</v>
      </c>
      <c r="D18" s="16">
        <v>98</v>
      </c>
      <c r="E18" s="16"/>
    </row>
    <row r="19" spans="1:303" ht="31.5">
      <c r="A19" s="17" t="s">
        <v>27</v>
      </c>
      <c r="B19" s="16">
        <v>0.1</v>
      </c>
      <c r="C19" s="16">
        <v>0.1</v>
      </c>
      <c r="D19" s="16">
        <v>0.1</v>
      </c>
      <c r="E19" s="16"/>
      <c r="F19" s="8">
        <f>[3]ng14_8L!C34-[3]ng14_8L!C31</f>
        <v>-0.69999999999999929</v>
      </c>
    </row>
    <row r="20" spans="1:303" ht="31.5">
      <c r="A20" s="17" t="s">
        <v>22</v>
      </c>
      <c r="B20" s="15">
        <f>[2]ng17_2L!D13</f>
        <v>1.05992657648567</v>
      </c>
      <c r="C20" s="15">
        <f>'[1]1.7'!B28</f>
        <v>1.1499999999999999</v>
      </c>
      <c r="D20" s="16">
        <v>1</v>
      </c>
      <c r="E20" s="16"/>
    </row>
    <row r="21" spans="1:303" ht="31.5">
      <c r="A21" s="17" t="s">
        <v>13</v>
      </c>
      <c r="B21" s="16" t="str">
        <f>[2]ng17_6bL!E30</f>
        <v>112,1</v>
      </c>
      <c r="C21" s="16">
        <f>'[1]1.15'!D4</f>
        <v>112.06</v>
      </c>
      <c r="D21" s="16">
        <v>115</v>
      </c>
      <c r="E21" s="16">
        <v>109</v>
      </c>
    </row>
    <row r="22" spans="1:303" ht="47.25">
      <c r="A22" s="17" t="s">
        <v>23</v>
      </c>
      <c r="B22" s="16">
        <f>[2]ng17_27Đ!D3</f>
        <v>13.4</v>
      </c>
      <c r="C22" s="16">
        <f>'[1]4.2'!D4</f>
        <v>11.6</v>
      </c>
      <c r="D22" s="16">
        <v>12</v>
      </c>
      <c r="E22" s="16"/>
    </row>
    <row r="23" spans="1:303" ht="31.5">
      <c r="A23" s="17" t="s">
        <v>14</v>
      </c>
      <c r="B23" s="16">
        <v>0.2</v>
      </c>
      <c r="C23" s="16" t="s">
        <v>15</v>
      </c>
      <c r="D23" s="16" t="s">
        <v>16</v>
      </c>
      <c r="E23" s="16"/>
    </row>
    <row r="24" spans="1:303" s="10" customFormat="1" ht="14.25" customHeight="1">
      <c r="A24" s="9"/>
      <c r="B24" s="9"/>
      <c r="C24" s="9"/>
      <c r="D24" s="9"/>
      <c r="E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</row>
    <row r="25" spans="1:303" ht="12" customHeight="1">
      <c r="A25" s="11"/>
      <c r="B25" s="11"/>
    </row>
    <row r="27" spans="1:303" ht="12.75" customHeight="1"/>
    <row r="28" spans="1:303" ht="12.75" customHeight="1"/>
    <row r="29" spans="1:303" ht="12.75" customHeight="1"/>
  </sheetData>
  <mergeCells count="2">
    <mergeCell ref="A1:E1"/>
    <mergeCell ref="A24:E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Trưởng Phòng</dc:creator>
  <cp:lastModifiedBy>Trưởng Phòng</cp:lastModifiedBy>
  <dcterms:created xsi:type="dcterms:W3CDTF">2022-05-25T03:13:39Z</dcterms:created>
  <dcterms:modified xsi:type="dcterms:W3CDTF">2022-05-25T03:51:57Z</dcterms:modified>
</cp:coreProperties>
</file>